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480" windowHeight="116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Лист1!$A$1:$D$90</definedName>
  </definedNames>
  <calcPr calcId="124519" refMode="R1C1"/>
</workbook>
</file>

<file path=xl/calcChain.xml><?xml version="1.0" encoding="utf-8"?>
<calcChain xmlns="http://schemas.openxmlformats.org/spreadsheetml/2006/main">
  <c r="D78" i="1"/>
  <c r="D13"/>
  <c r="D18"/>
  <c r="D49"/>
  <c r="D22"/>
  <c r="D26"/>
  <c r="D36"/>
  <c r="D40"/>
  <c r="D32"/>
  <c r="D64"/>
  <c r="D88"/>
  <c r="D10" l="1"/>
  <c r="D45"/>
  <c r="D90" l="1"/>
</calcChain>
</file>

<file path=xl/comments1.xml><?xml version="1.0" encoding="utf-8"?>
<comments xmlns="http://schemas.openxmlformats.org/spreadsheetml/2006/main">
  <authors>
    <author>Орбодоев А.В.</author>
  </authors>
  <commentList>
    <comment ref="D32" authorId="0">
      <text>
        <r>
          <rPr>
            <b/>
            <sz val="8"/>
            <color indexed="81"/>
            <rFont val="Tahoma"/>
            <family val="2"/>
            <charset val="204"/>
          </rPr>
          <t>Орбодоев А.В.: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 xml:space="preserve">1606,9-сады;
26,2-школы;
55,4-культура(50- УК; 5,4-Биб-ка
</t>
        </r>
      </text>
    </comment>
  </commentList>
</comments>
</file>

<file path=xl/sharedStrings.xml><?xml version="1.0" encoding="utf-8"?>
<sst xmlns="http://schemas.openxmlformats.org/spreadsheetml/2006/main" count="198" uniqueCount="156">
  <si>
    <t>Наименование</t>
  </si>
  <si>
    <t>КБК</t>
  </si>
  <si>
    <t>главного АД</t>
  </si>
  <si>
    <t>доходов районного бюджета</t>
  </si>
  <si>
    <t>НАЛОГОВЫЕ И НЕНАЛОГОВЫЕ ДОХОДЫ</t>
  </si>
  <si>
    <t>1 00 00000 00 0000 000</t>
  </si>
  <si>
    <t xml:space="preserve">НАЛОГ НА ДОХОДЫ ФИЗИЧЕСКИХ ЛИЦ </t>
  </si>
  <si>
    <t>1 01 02000 01 0000 110</t>
  </si>
  <si>
    <t xml:space="preserve">НАЛОГИ НА ТОВАРЫ (РАБОТЫ, УСЛУГИ), РЕАЛИЗУЕМЫЕ НА ТЕРРИТОРИИ РОССИЙСКОЙ ФЕДЕРАЦИИ </t>
  </si>
  <si>
    <t>1 03 00000 00 0000 000</t>
  </si>
  <si>
    <t>НАЛОГИ НА СОВОКУПНЫЙ ДОХОД</t>
  </si>
  <si>
    <t>1 05 00000 00 0000 000</t>
  </si>
  <si>
    <t>Налог, взимаемый в связи с применением упрощенной системы налогообложения</t>
  </si>
  <si>
    <t xml:space="preserve">1 05 01000 00 0000 110 </t>
  </si>
  <si>
    <t>Единый налог на вмененный доход для отдельных видов деятельности</t>
  </si>
  <si>
    <t xml:space="preserve">1 05 02000 02 0000 110 </t>
  </si>
  <si>
    <t>Единый сельскохозяйственный налог</t>
  </si>
  <si>
    <t>1 05 03000 01 0000 110</t>
  </si>
  <si>
    <t>Налог, взимаемый в связи с применением патентной системы налогообложения,</t>
  </si>
  <si>
    <t>1 05 04000 01 0000 110</t>
  </si>
  <si>
    <t>ГОСУДАРСТВЕННАЯ ПОШЛИНА И СБОРЫ</t>
  </si>
  <si>
    <t>1 08 00000 00 0000 000</t>
  </si>
  <si>
    <t>Государственная пошлина по делам , расcматриваемым в судах общей юрисдикции, мировыми судьям (за исключением Верховного суда Российской Федерации)</t>
  </si>
  <si>
    <t>1 08 03010 01 1000 110</t>
  </si>
  <si>
    <t xml:space="preserve"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    </t>
  </si>
  <si>
    <t>900</t>
  </si>
  <si>
    <t>1 08 07084 01 0000 110</t>
  </si>
  <si>
    <t>ОТМЕНЕННЫЕ НАЛОГИ И СБОРЫ</t>
  </si>
  <si>
    <t>182</t>
  </si>
  <si>
    <t>1 09 00000 00 0000 110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</si>
  <si>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</si>
  <si>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</si>
  <si>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</si>
  <si>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1 11 05010 10 0000 120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</si>
  <si>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</si>
  <si>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1 11 05035 05 0000 120</t>
  </si>
  <si>
    <t>Прочие поступления от использования имущества, нахдящегося в собственности муниципальных районов (за исключением имущества муниципальных бюджетных и автономных учреждений, а также тиущества муниципальных унитарных предприятий, в том числе казенных)</t>
  </si>
  <si>
    <t>1 11 09045 05 0000 120</t>
  </si>
  <si>
    <t>ПЛАТЕЖИ ПРИ ПОЛЬЗОВАНИИ ПРИРОДНЫМИ РЕСУРСАМИ</t>
  </si>
  <si>
    <t>048</t>
  </si>
  <si>
    <t>1 12 00000 00 0000 000</t>
  </si>
  <si>
    <t>Плата за негативное воздействие на окружающую среду</t>
  </si>
  <si>
    <t>1 12 01000 01 0000 120</t>
  </si>
  <si>
    <t>ДОХОДЫ ОТ ОКАЗАНИЯ ПЛАТНЫХ УСЛУГ И КОМПЕНСАЦИИ ЗАТРАТ ГОСУДАРСТВА</t>
  </si>
  <si>
    <t>1 13 00000 00 0000 000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</si>
  <si>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</si>
  <si>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1 13 03050 05 0000 130</t>
  </si>
  <si>
    <t>000</t>
  </si>
  <si>
    <t>1 13 00000 00 0000 130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</si>
  <si>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</si>
  <si>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1 13 02065 05 0000 130</t>
  </si>
  <si>
    <t>Прочие доходы от компенсации затрат бюджетов муниципальных районов</t>
  </si>
  <si>
    <t>906</t>
  </si>
  <si>
    <t>1 13 02995 05 0000 130</t>
  </si>
  <si>
    <t>Прочие доходы от оказания платных услуг получателями средств бюджетов муниципальных районов</t>
  </si>
  <si>
    <t>1 13 01995 05 0000 130</t>
  </si>
  <si>
    <t>ДОХОДЫ ОТ ПРОДАЖИ МАТЕРИАЛЬННЫХ И НЕМАТЕРИАЛЬНЫХ АКТИВОВ</t>
  </si>
  <si>
    <t>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</si>
  <si>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</si>
  <si>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1 14 06014 10 0000 430</t>
  </si>
  <si>
    <t>ШТРАФЫ, САНКЦИИ, ВОЗМЕЩЕНИЕ УЩЕРБА</t>
  </si>
  <si>
    <t>1 16 00000 00 0000 000</t>
  </si>
  <si>
    <t>ПРОЧИЕ НЕНАЛОГОВЫЕ ДОХОДЫ</t>
  </si>
  <si>
    <t>1 17 00000 00 0000 000</t>
  </si>
  <si>
    <t>Невыясненные поступления, зачисляемые в бюджеты муниципальных районов</t>
  </si>
  <si>
    <t>1 17 01050 05 0000 000</t>
  </si>
  <si>
    <t>Прочие неналоговые доходы бюджетов муниципальных районов</t>
  </si>
  <si>
    <t>1 17 05050 05 0000 000</t>
  </si>
  <si>
    <t>ВОЗВРАТ ОСТАТКОВ СУБСИДИЙ, СУБВЕНЦИЙ  И ИНЫХ МЕЖБЮДЖЕТНЫХ ТРАНСФЕРТОВ,  ИМЕЮЩИХ ЦЕЛЕВОЕ НАЗНАЧЕНИЕ, ПРОШЛЫХ ЛЕТ</t>
  </si>
  <si>
    <t>901</t>
  </si>
  <si>
    <t xml:space="preserve">1 19 00000 00 0000 000 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</si>
  <si>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</si>
  <si>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1 19 05000 05 0000 151</t>
  </si>
  <si>
    <t>БЕЗВОЗМЕЗДНЫЕ ПОСТУПЛЕНИЯ</t>
  </si>
  <si>
    <t>2 00 00000 00 0000 000</t>
  </si>
  <si>
    <t>ДОТАЦИИ БЮДЖЕТАМ СУБЪЕКТОВ РОССИЙСКОЙ ФЕДЕРАЦИИ И МУНИЦИПАЛЬНЫХ ОБРАЗОВАНИЙ</t>
  </si>
  <si>
    <t>2 02 01000 00 0000 151</t>
  </si>
  <si>
    <t>Дотация бюджетам муниципальных районов на выравнивание уровня бюджетной обеспеченности</t>
  </si>
  <si>
    <t>2 02 01001 05 0000 151</t>
  </si>
  <si>
    <t>Дотация бюджетам муниципальных районов на поддержку мер по обеспечению сбалансированности бюджетов</t>
  </si>
  <si>
    <t>2 02 01003 05 0000 151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</si>
  <si>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</si>
  <si>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</si>
  <si>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2 02 02999 05 0000 151</t>
  </si>
  <si>
    <t>2 02 02999 05 0001 151</t>
  </si>
  <si>
    <t>СУБВЕНЦИИ БЮДЖЕТАМ СУБЪЕКТОВ РОССИЙСКОЙ ФЕДЕРАЦИИ И МУНИЦИПАЛЬНЫХ ОБРАЗОВАНИЙ</t>
  </si>
  <si>
    <t>2 02 03000 00 0000 151</t>
  </si>
  <si>
    <t xml:space="preserve"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 </t>
  </si>
  <si>
    <t>2 02 03007 05 0000 151</t>
  </si>
  <si>
    <t>Субвенции бюджетам муниципальных районов на ежемесячное денежное вознаграждение за классное руководство</t>
  </si>
  <si>
    <t>2 02 03021 05 0000 151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</si>
  <si>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</si>
  <si>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2 02 03022 05 0000 151</t>
  </si>
  <si>
    <t>Хранение, комплектование, учет и использование архивных документов, относящихся к областной государственной собственности</t>
  </si>
  <si>
    <t>2 02 03024 05 0001 151</t>
  </si>
  <si>
    <t>Государственные полномочия в области охраны труда</t>
  </si>
  <si>
    <t>2 02 03024 05 0002 151</t>
  </si>
  <si>
    <t>Определение персонального состава и обеспечение деятельности районных (городских), районных в городах комиссий по делам несовершеннолетних и защите их прав</t>
  </si>
  <si>
    <t>2 02 03024 05 0003 151</t>
  </si>
  <si>
    <t>Лицензирование розничной продажи алкогольной продукции</t>
  </si>
  <si>
    <t>2 02 03024 05 0005 151</t>
  </si>
  <si>
    <t>Предоставление мер социальной поддержки многодетным и малоимущим семьям</t>
  </si>
  <si>
    <t>2 02 03024 05 0006 151</t>
  </si>
  <si>
    <t>Определение персонального состава и обеспечение деятельности административных комиссий</t>
  </si>
  <si>
    <t>2 02 03024 05 0007 151</t>
  </si>
  <si>
    <t>2 02 03999 05 0000 151</t>
  </si>
  <si>
    <t>ИНЫЕ МЕЖБЮДЖЕТНЫЕ ТРАНСФЕРТЫ</t>
  </si>
  <si>
    <t>2 02 04000 00 0000 151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</si>
  <si>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</si>
  <si>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</si>
  <si>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Межбюджетные  трансферты,  передаваемые бюджетам   муниципальных   районов на комплектование книжных фондов библиотек муниципальных образований</t>
  </si>
  <si>
    <t>2 02 04025 05 0000 151</t>
  </si>
  <si>
    <t xml:space="preserve">2 19 00000 00 0000 000 </t>
  </si>
  <si>
    <t>2 19 05000 05 0000 151</t>
  </si>
  <si>
    <t>ИТОГО</t>
  </si>
  <si>
    <t>Межбюджетные трансферты, предоставляемые местным бюджетам из областного бюджета на исполнение судебных актов, вступивших в силу до 1 января 2013 года,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не имеющих закрепленного жилого помещения</t>
  </si>
  <si>
    <t>2 02 04999 05 0000 151</t>
  </si>
  <si>
    <t>Субсидия для долевого финансирования расходов на 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</si>
  <si>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</si>
  <si>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Приложение №1</t>
  </si>
  <si>
    <t>К решению районной Думы ОРМО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</si>
  <si>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учреждений</t>
  </si>
  <si>
    <t>912</t>
  </si>
  <si>
    <t xml:space="preserve">Прогноз доходов на  2015 год </t>
  </si>
  <si>
    <t>ПРОГНОЗИРУЕМЫЕ  ДОХОДЫ БЮДЖЕТА ОЛЬХОНСКОГО РАЙОННОГО МУНИЦИПАЛЬНОГО ОБРАЗОВАНИЯ НА 2015 ГОД</t>
  </si>
  <si>
    <t>Осуществление отдельных государственных полномочий в сфере обращения с безнадзорными собаками и кошками в Иркутской области</t>
  </si>
  <si>
    <t xml:space="preserve"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законмаи Иркутской области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</si>
  <si>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</si>
  <si>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местным бюджетам на софинансирование объектов капитального строительства муниципальной собственности сферы физической культуры и спорта на территориях, относящихся к сельской местности</t>
  </si>
  <si>
    <t>Субсидии местным бюджетам  на оказание содействия муниципальным образованиям Иркутской области в реализации первоочередных мероприятий по модернизации объектов теплоэнергетики и капитального ремонта объектов коммунальной инфраструктуры, находящихся в муниципальной собственности</t>
  </si>
  <si>
    <t xml:space="preserve">Субсидии местным бюджетам на создание условий для обеспечения энергосбережения и повышения энергетической эффективности в бюджетной сфере Иркутской области» </t>
  </si>
  <si>
    <t>Субсидии бюджетам муниципальных районов   на государственную поддержку малого и среднего предпринимательства, включая крестьянские (фермерские) хозяйства</t>
  </si>
  <si>
    <t>Субсидии местным бюджетам в целях софинансирования мероприятий в рамках основного мероприятия «Капитальные ремонты образовательных организаций Иркутской области» на 2014-2018 годы</t>
  </si>
  <si>
    <t>Субсидии бюджетам муниципальных образований Иркутской области на развитие публичных центров правоовй, деловой и социально-значимой информации центральных районных библиотек Иркутской области</t>
  </si>
  <si>
    <t xml:space="preserve">Субсидии бюджетам муниципальных образований в целях софинансирования расходных обязательств на оплату стоимости набора продуктов питания для детей в организованных органами местного самоуправления оздоровительных лагерях с дневным пребыванием детей </t>
  </si>
  <si>
    <t xml:space="preserve">Субсидии бюджетам муниципальных образований в целях финансовой поддержки муниципальных учреждений, оказывающих услуги по организации отдыха, оздоровления и занятости детей 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</si>
  <si>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</si>
  <si>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2 02 02009 05 0000 151</t>
  </si>
  <si>
    <t>Субсидии бюджетам муниципальных районов по  ДЦП Иркутской области "Повышение эффективности бюджетных расходов Иркутской области"</t>
  </si>
  <si>
    <t>Субсидии на выравнивание обеспеченности муниципальных районов (городских округов) Иркутской области в целях реализации ими их отдельных расходных обязательств</t>
  </si>
  <si>
    <t>2 02 02150 05 0000 151</t>
  </si>
  <si>
    <t>Субсидии местным бюджетам на софинансирование объектов капитального строительства муниципальной собственности сферы образования на территориях, относящихся к сельской местности</t>
  </si>
  <si>
    <t>2 02 02085 05 0000 151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</si>
  <si>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</si>
  <si>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</si>
  <si>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2 18 00000 00 0000 180</t>
  </si>
  <si>
    <t>Доходы бюджетов муниципальных районов от возврата остатков субсидий и субвенций прошлых лет небюджетными организациями</t>
  </si>
  <si>
    <t>2 18 05 010 05 0000 180</t>
  </si>
  <si>
    <t>2 02 04053 05 0000 151</t>
  </si>
  <si>
    <t>Содержание зданий и сооружений муниципальных образовательных организаций, обустройство прилегающих к ним территорий, создание условий для осуществления присмотра и ухода за детьми и содержания детей в муниципальных образовательных организациях</t>
  </si>
  <si>
    <t>2 02 03024 05 0008 151</t>
  </si>
  <si>
    <t>2 02 03024 05 0000 151</t>
  </si>
  <si>
    <t>1 14 02032 05 0000 410</t>
  </si>
  <si>
    <t xml:space="preserve">от "__"______ 2014 года №___           </t>
  </si>
  <si>
    <t>"О районном бюджете на 2015 год и на</t>
  </si>
  <si>
    <t>плановый период 2016-2017 годов"</t>
  </si>
</sst>
</file>

<file path=xl/styles.xml><?xml version="1.0" encoding="utf-8"?>
<styleSheet xmlns="http://schemas.openxmlformats.org/spreadsheetml/2006/main">
  <numFmts count="1">
    <numFmt numFmtId="164" formatCode="#,##0.0"/>
  </numFmts>
  <fonts count="35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color indexed="8"/>
      <name val="Arial"/>
      <family val="2"/>
      <charset val="204"/>
    </font>
    <font>
      <sz val="11"/>
      <name val="Arial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charset val="204"/>
    </font>
    <font>
      <b/>
      <i/>
      <sz val="11"/>
      <name val="Arial"/>
      <family val="2"/>
      <charset val="204"/>
    </font>
    <font>
      <b/>
      <i/>
      <sz val="12"/>
      <name val="Arial Cyr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1"/>
      <name val="Arial"/>
      <family val="2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b/>
      <sz val="12"/>
      <color indexed="8"/>
      <name val="Arial"/>
      <family val="2"/>
      <charset val="204"/>
    </font>
    <font>
      <b/>
      <i/>
      <sz val="12"/>
      <name val="Arial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8"/>
      <name val="Arial"/>
      <family val="2"/>
      <charset val="204"/>
    </font>
    <font>
      <sz val="10"/>
      <name val="Courier New"/>
      <family val="3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7" fillId="0" borderId="0"/>
  </cellStyleXfs>
  <cellXfs count="82">
    <xf numFmtId="0" fontId="0" fillId="0" borderId="0" xfId="0"/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 applyProtection="1">
      <alignment horizontal="center" vertical="center" wrapText="1"/>
    </xf>
    <xf numFmtId="164" fontId="10" fillId="0" borderId="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1" fontId="22" fillId="0" borderId="0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 wrapText="1" indent="2"/>
    </xf>
    <xf numFmtId="0" fontId="28" fillId="0" borderId="0" xfId="0" applyFont="1" applyBorder="1" applyAlignment="1">
      <alignment horizontal="center" vertical="center" wrapText="1"/>
    </xf>
    <xf numFmtId="3" fontId="29" fillId="0" borderId="0" xfId="0" applyNumberFormat="1" applyFont="1" applyFill="1" applyBorder="1" applyAlignment="1" applyProtection="1">
      <alignment horizontal="center" vertical="center" wrapText="1"/>
    </xf>
    <xf numFmtId="0" fontId="29" fillId="0" borderId="0" xfId="1" applyNumberFormat="1" applyFont="1" applyFill="1" applyBorder="1" applyAlignment="1" applyProtection="1">
      <alignment vertical="center" wrapText="1"/>
      <protection hidden="1"/>
    </xf>
    <xf numFmtId="0" fontId="30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8" fillId="0" borderId="0" xfId="0" applyFont="1"/>
    <xf numFmtId="3" fontId="11" fillId="0" borderId="3" xfId="0" applyNumberFormat="1" applyFont="1" applyFill="1" applyBorder="1" applyAlignment="1" applyProtection="1">
      <alignment horizontal="left" vertical="center" wrapText="1"/>
    </xf>
    <xf numFmtId="3" fontId="11" fillId="0" borderId="4" xfId="0" applyNumberFormat="1" applyFont="1" applyFill="1" applyBorder="1" applyAlignment="1" applyProtection="1">
      <alignment horizontal="left" vertical="center" wrapText="1"/>
    </xf>
    <xf numFmtId="3" fontId="13" fillId="0" borderId="4" xfId="0" applyNumberFormat="1" applyFont="1" applyFill="1" applyBorder="1" applyAlignment="1" applyProtection="1">
      <alignment horizontal="left" vertical="center" wrapText="1" indent="2"/>
    </xf>
    <xf numFmtId="3" fontId="19" fillId="0" borderId="4" xfId="0" applyNumberFormat="1" applyFont="1" applyFill="1" applyBorder="1" applyAlignment="1" applyProtection="1">
      <alignment horizontal="justify" vertical="center" wrapText="1"/>
    </xf>
    <xf numFmtId="3" fontId="20" fillId="0" borderId="4" xfId="0" applyNumberFormat="1" applyFont="1" applyFill="1" applyBorder="1" applyAlignment="1" applyProtection="1">
      <alignment horizontal="left" vertical="center" wrapText="1" indent="2"/>
    </xf>
    <xf numFmtId="3" fontId="19" fillId="0" borderId="5" xfId="0" applyNumberFormat="1" applyFont="1" applyFill="1" applyBorder="1" applyAlignment="1" applyProtection="1">
      <alignment horizontal="justify" vertical="center" wrapText="1"/>
    </xf>
    <xf numFmtId="3" fontId="20" fillId="0" borderId="5" xfId="0" applyNumberFormat="1" applyFont="1" applyFill="1" applyBorder="1" applyAlignment="1" applyProtection="1">
      <alignment horizontal="left" vertical="center" wrapText="1" indent="2"/>
    </xf>
    <xf numFmtId="3" fontId="9" fillId="0" borderId="1" xfId="0" applyNumberFormat="1" applyFont="1" applyFill="1" applyBorder="1" applyAlignment="1" applyProtection="1">
      <alignment horizontal="left" vertical="center" wrapText="1"/>
    </xf>
    <xf numFmtId="164" fontId="10" fillId="0" borderId="2" xfId="0" applyNumberFormat="1" applyFont="1" applyFill="1" applyBorder="1" applyAlignment="1" applyProtection="1">
      <alignment horizontal="right" vertical="center"/>
      <protection hidden="1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7" xfId="0" applyNumberFormat="1" applyFont="1" applyFill="1" applyBorder="1" applyAlignment="1">
      <alignment horizontal="right" vertical="center"/>
    </xf>
    <xf numFmtId="164" fontId="15" fillId="0" borderId="7" xfId="0" applyNumberFormat="1" applyFont="1" applyFill="1" applyBorder="1" applyAlignment="1">
      <alignment horizontal="right" vertical="center"/>
    </xf>
    <xf numFmtId="164" fontId="15" fillId="0" borderId="7" xfId="0" applyNumberFormat="1" applyFont="1" applyFill="1" applyBorder="1" applyAlignment="1" applyProtection="1">
      <alignment horizontal="right" vertical="center"/>
      <protection locked="0"/>
    </xf>
    <xf numFmtId="164" fontId="2" fillId="0" borderId="7" xfId="0" applyNumberFormat="1" applyFont="1" applyFill="1" applyBorder="1" applyAlignment="1" applyProtection="1">
      <alignment horizontal="right" vertical="center"/>
      <protection locked="0"/>
    </xf>
    <xf numFmtId="164" fontId="2" fillId="0" borderId="8" xfId="0" applyNumberFormat="1" applyFont="1" applyFill="1" applyBorder="1" applyAlignment="1">
      <alignment horizontal="right" vertical="center"/>
    </xf>
    <xf numFmtId="164" fontId="15" fillId="0" borderId="8" xfId="0" applyNumberFormat="1" applyFont="1" applyFill="1" applyBorder="1" applyAlignment="1" applyProtection="1">
      <alignment horizontal="right" vertical="center"/>
      <protection locked="0"/>
    </xf>
    <xf numFmtId="49" fontId="21" fillId="0" borderId="9" xfId="0" applyNumberFormat="1" applyFont="1" applyBorder="1" applyAlignment="1">
      <alignment horizontal="center" vertical="center" wrapText="1"/>
    </xf>
    <xf numFmtId="3" fontId="26" fillId="0" borderId="10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 applyProtection="1">
      <alignment horizontal="center" vertical="center" wrapText="1"/>
    </xf>
    <xf numFmtId="3" fontId="12" fillId="0" borderId="4" xfId="0" applyNumberFormat="1" applyFont="1" applyFill="1" applyBorder="1" applyAlignment="1" applyProtection="1">
      <alignment horizontal="center" vertical="center" wrapText="1"/>
    </xf>
    <xf numFmtId="3" fontId="14" fillId="0" borderId="4" xfId="0" applyNumberFormat="1" applyFont="1" applyFill="1" applyBorder="1" applyAlignment="1" applyProtection="1">
      <alignment horizontal="center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</xf>
    <xf numFmtId="49" fontId="12" fillId="0" borderId="4" xfId="0" applyNumberFormat="1" applyFont="1" applyFill="1" applyBorder="1" applyAlignment="1" applyProtection="1">
      <alignment horizontal="center" vertical="center" wrapText="1"/>
    </xf>
    <xf numFmtId="0" fontId="14" fillId="0" borderId="4" xfId="1" applyNumberFormat="1" applyFont="1" applyFill="1" applyBorder="1" applyAlignment="1" applyProtection="1">
      <alignment horizontal="center" vertical="center" wrapText="1"/>
      <protection hidden="1"/>
    </xf>
    <xf numFmtId="49" fontId="12" fillId="0" borderId="5" xfId="0" applyNumberFormat="1" applyFont="1" applyFill="1" applyBorder="1" applyAlignment="1" applyProtection="1">
      <alignment horizontal="center" vertical="center" wrapText="1"/>
    </xf>
    <xf numFmtId="49" fontId="14" fillId="0" borderId="5" xfId="0" applyNumberFormat="1" applyFont="1" applyFill="1" applyBorder="1" applyAlignment="1" applyProtection="1">
      <alignment horizontal="center" vertical="center" wrapText="1"/>
    </xf>
    <xf numFmtId="3" fontId="14" fillId="0" borderId="5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49" fontId="25" fillId="0" borderId="4" xfId="0" applyNumberFormat="1" applyFont="1" applyBorder="1" applyAlignment="1">
      <alignment horizontal="center" vertical="center" wrapText="1"/>
    </xf>
    <xf numFmtId="49" fontId="21" fillId="0" borderId="4" xfId="0" applyNumberFormat="1" applyFont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49" fontId="21" fillId="0" borderId="5" xfId="0" applyNumberFormat="1" applyFont="1" applyBorder="1" applyAlignment="1">
      <alignment horizontal="center" vertical="center" wrapText="1"/>
    </xf>
    <xf numFmtId="3" fontId="9" fillId="0" borderId="10" xfId="0" applyNumberFormat="1" applyFont="1" applyFill="1" applyBorder="1" applyAlignment="1" applyProtection="1">
      <alignment horizontal="center" vertical="center" wrapText="1"/>
    </xf>
    <xf numFmtId="3" fontId="11" fillId="0" borderId="11" xfId="0" applyNumberFormat="1" applyFont="1" applyFill="1" applyBorder="1" applyAlignment="1" applyProtection="1">
      <alignment horizontal="center" vertical="center" wrapText="1"/>
    </xf>
    <xf numFmtId="3" fontId="11" fillId="0" borderId="12" xfId="0" applyNumberFormat="1" applyFont="1" applyFill="1" applyBorder="1" applyAlignment="1" applyProtection="1">
      <alignment horizontal="center" vertical="center" wrapText="1"/>
    </xf>
    <xf numFmtId="3" fontId="4" fillId="0" borderId="12" xfId="0" applyNumberFormat="1" applyFont="1" applyFill="1" applyBorder="1" applyAlignment="1" applyProtection="1">
      <alignment horizontal="center" vertical="center" wrapText="1"/>
    </xf>
    <xf numFmtId="3" fontId="16" fillId="0" borderId="12" xfId="0" applyNumberFormat="1" applyFont="1" applyFill="1" applyBorder="1" applyAlignment="1" applyProtection="1">
      <alignment horizontal="center" vertical="center" wrapText="1"/>
    </xf>
    <xf numFmtId="0" fontId="18" fillId="0" borderId="12" xfId="1" applyNumberFormat="1" applyFont="1" applyFill="1" applyBorder="1" applyAlignment="1" applyProtection="1">
      <alignment horizontal="center" vertical="center" wrapText="1"/>
      <protection hidden="1"/>
    </xf>
    <xf numFmtId="3" fontId="11" fillId="0" borderId="13" xfId="0" applyNumberFormat="1" applyFont="1" applyFill="1" applyBorder="1" applyAlignment="1" applyProtection="1">
      <alignment horizontal="center" vertical="center" wrapText="1"/>
    </xf>
    <xf numFmtId="3" fontId="4" fillId="0" borderId="13" xfId="0" applyNumberFormat="1" applyFont="1" applyFill="1" applyBorder="1" applyAlignment="1" applyProtection="1">
      <alignment horizontal="center" vertical="center" wrapText="1"/>
    </xf>
    <xf numFmtId="1" fontId="22" fillId="0" borderId="12" xfId="0" applyNumberFormat="1" applyFont="1" applyFill="1" applyBorder="1" applyAlignment="1">
      <alignment horizontal="center" vertical="center"/>
    </xf>
    <xf numFmtId="1" fontId="23" fillId="0" borderId="12" xfId="0" applyNumberFormat="1" applyFont="1" applyFill="1" applyBorder="1" applyAlignment="1">
      <alignment horizontal="center" vertical="center"/>
    </xf>
    <xf numFmtId="1" fontId="24" fillId="0" borderId="12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 wrapText="1"/>
    </xf>
    <xf numFmtId="49" fontId="14" fillId="0" borderId="13" xfId="0" applyNumberFormat="1" applyFont="1" applyFill="1" applyBorder="1" applyAlignment="1" applyProtection="1">
      <alignment horizontal="center" vertical="center" wrapText="1"/>
    </xf>
    <xf numFmtId="1" fontId="34" fillId="0" borderId="12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164" fontId="15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4" fillId="0" borderId="0" xfId="0" applyFont="1" applyFill="1" applyAlignment="1">
      <alignment horizontal="left" wrapText="1"/>
    </xf>
    <xf numFmtId="0" fontId="25" fillId="0" borderId="0" xfId="0" applyFont="1" applyAlignment="1"/>
  </cellXfs>
  <cellStyles count="2">
    <cellStyle name="Обычный" xfId="0" builtinId="0"/>
    <cellStyle name="Обычный_Tmp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3"/>
  <sheetViews>
    <sheetView tabSelected="1" view="pageBreakPreview" zoomScale="75" zoomScaleNormal="75" workbookViewId="0">
      <selection activeCell="A6" sqref="A6:C6"/>
    </sheetView>
  </sheetViews>
  <sheetFormatPr defaultRowHeight="12.75"/>
  <cols>
    <col min="1" max="1" width="121.7109375" style="3" customWidth="1"/>
    <col min="2" max="2" width="6.28515625" style="8" customWidth="1"/>
    <col min="3" max="3" width="24" style="3" customWidth="1"/>
    <col min="4" max="4" width="16.5703125" style="3" customWidth="1"/>
    <col min="5" max="5" width="23.28515625" style="3" customWidth="1"/>
    <col min="6" max="6" width="17.28515625" style="3" customWidth="1"/>
    <col min="7" max="7" width="13.7109375" style="3" customWidth="1"/>
    <col min="8" max="8" width="12.42578125" style="3" customWidth="1"/>
    <col min="9" max="11" width="9.28515625" style="3" bestFit="1" customWidth="1"/>
    <col min="12" max="16384" width="9.140625" style="3"/>
  </cols>
  <sheetData>
    <row r="1" spans="1:5" ht="15.75">
      <c r="C1" s="81" t="s">
        <v>119</v>
      </c>
      <c r="D1" s="78"/>
    </row>
    <row r="2" spans="1:5" ht="14.25">
      <c r="C2" s="79" t="s">
        <v>120</v>
      </c>
      <c r="D2" s="79"/>
      <c r="E2" s="17"/>
    </row>
    <row r="3" spans="1:5" ht="14.25">
      <c r="C3" s="79" t="s">
        <v>154</v>
      </c>
      <c r="D3" s="79"/>
      <c r="E3" s="17"/>
    </row>
    <row r="4" spans="1:5" ht="15.75" customHeight="1">
      <c r="A4" s="1"/>
      <c r="B4" s="2"/>
      <c r="C4" s="80" t="s">
        <v>155</v>
      </c>
      <c r="D4" s="80"/>
      <c r="E4" s="17"/>
    </row>
    <row r="5" spans="1:5" ht="15.75" customHeight="1">
      <c r="A5" s="1"/>
      <c r="B5" s="2"/>
      <c r="C5" s="80" t="s">
        <v>153</v>
      </c>
      <c r="D5" s="80"/>
      <c r="E5" s="17"/>
    </row>
    <row r="6" spans="1:5" ht="27" customHeight="1">
      <c r="A6" s="73" t="s">
        <v>124</v>
      </c>
      <c r="B6" s="73"/>
      <c r="C6" s="73"/>
    </row>
    <row r="7" spans="1:5" ht="16.5" customHeight="1" thickBot="1">
      <c r="A7" s="4"/>
      <c r="B7" s="5"/>
      <c r="C7" s="5"/>
    </row>
    <row r="8" spans="1:5" ht="21" customHeight="1" thickBot="1">
      <c r="A8" s="74" t="s">
        <v>0</v>
      </c>
      <c r="B8" s="76" t="s">
        <v>1</v>
      </c>
      <c r="C8" s="77"/>
      <c r="D8" s="71" t="s">
        <v>123</v>
      </c>
    </row>
    <row r="9" spans="1:5" ht="54.75" customHeight="1" thickBot="1">
      <c r="A9" s="75"/>
      <c r="B9" s="36" t="s">
        <v>2</v>
      </c>
      <c r="C9" s="37" t="s">
        <v>3</v>
      </c>
      <c r="D9" s="72"/>
    </row>
    <row r="10" spans="1:5" ht="34.5" customHeight="1" thickBot="1">
      <c r="A10" s="6" t="s">
        <v>4</v>
      </c>
      <c r="B10" s="6"/>
      <c r="C10" s="53" t="s">
        <v>5</v>
      </c>
      <c r="D10" s="26">
        <f>SUM(D11,D13,D18,D22,D26,D36,D39,D43,D40,D21,D32,D12)</f>
        <v>51717</v>
      </c>
    </row>
    <row r="11" spans="1:5" ht="21.75" customHeight="1">
      <c r="A11" s="18" t="s">
        <v>6</v>
      </c>
      <c r="B11" s="38">
        <v>182</v>
      </c>
      <c r="C11" s="54" t="s">
        <v>7</v>
      </c>
      <c r="D11" s="27">
        <v>21241.599999999999</v>
      </c>
    </row>
    <row r="12" spans="1:5" ht="30" customHeight="1">
      <c r="A12" s="18" t="s">
        <v>8</v>
      </c>
      <c r="B12" s="38">
        <v>182</v>
      </c>
      <c r="C12" s="55" t="s">
        <v>9</v>
      </c>
      <c r="D12" s="27">
        <v>3681.6</v>
      </c>
    </row>
    <row r="13" spans="1:5" ht="15" customHeight="1">
      <c r="A13" s="19" t="s">
        <v>10</v>
      </c>
      <c r="B13" s="39">
        <v>182</v>
      </c>
      <c r="C13" s="55" t="s">
        <v>11</v>
      </c>
      <c r="D13" s="28">
        <f>SUM(D14:D17)</f>
        <v>3911.5</v>
      </c>
    </row>
    <row r="14" spans="1:5" ht="15" hidden="1" customHeight="1">
      <c r="A14" s="20" t="s">
        <v>12</v>
      </c>
      <c r="B14" s="40">
        <v>182</v>
      </c>
      <c r="C14" s="56" t="s">
        <v>13</v>
      </c>
      <c r="D14" s="29">
        <v>0</v>
      </c>
    </row>
    <row r="15" spans="1:5" ht="15" customHeight="1">
      <c r="A15" s="20" t="s">
        <v>14</v>
      </c>
      <c r="B15" s="40">
        <v>182</v>
      </c>
      <c r="C15" s="56" t="s">
        <v>15</v>
      </c>
      <c r="D15" s="30">
        <v>3825</v>
      </c>
    </row>
    <row r="16" spans="1:5" ht="15" customHeight="1">
      <c r="A16" s="20" t="s">
        <v>16</v>
      </c>
      <c r="B16" s="40">
        <v>182</v>
      </c>
      <c r="C16" s="56" t="s">
        <v>17</v>
      </c>
      <c r="D16" s="29">
        <v>72.5</v>
      </c>
    </row>
    <row r="17" spans="1:4" ht="15" customHeight="1">
      <c r="A17" s="20" t="s">
        <v>18</v>
      </c>
      <c r="B17" s="40">
        <v>182</v>
      </c>
      <c r="C17" s="56" t="s">
        <v>19</v>
      </c>
      <c r="D17" s="29">
        <v>14</v>
      </c>
    </row>
    <row r="18" spans="1:4" ht="15" customHeight="1">
      <c r="A18" s="19" t="s">
        <v>20</v>
      </c>
      <c r="B18" s="39">
        <v>182</v>
      </c>
      <c r="C18" s="55" t="s">
        <v>21</v>
      </c>
      <c r="D18" s="31">
        <f>SUM(D19:D20)</f>
        <v>1050</v>
      </c>
    </row>
    <row r="19" spans="1:4" ht="25.5">
      <c r="A19" s="20" t="s">
        <v>22</v>
      </c>
      <c r="B19" s="40">
        <v>182</v>
      </c>
      <c r="C19" s="56" t="s">
        <v>23</v>
      </c>
      <c r="D19" s="30">
        <v>550</v>
      </c>
    </row>
    <row r="20" spans="1:4" ht="24.75" customHeight="1">
      <c r="A20" s="20" t="s">
        <v>24</v>
      </c>
      <c r="B20" s="41" t="s">
        <v>25</v>
      </c>
      <c r="C20" s="56" t="s">
        <v>26</v>
      </c>
      <c r="D20" s="30">
        <v>500</v>
      </c>
    </row>
    <row r="21" spans="1:4" ht="1.5" hidden="1" customHeight="1">
      <c r="A21" s="19" t="s">
        <v>27</v>
      </c>
      <c r="B21" s="42" t="s">
        <v>28</v>
      </c>
      <c r="C21" s="55" t="s">
        <v>29</v>
      </c>
      <c r="D21" s="31">
        <v>0</v>
      </c>
    </row>
    <row r="22" spans="1:4" ht="30">
      <c r="A22" s="19" t="s">
        <v>30</v>
      </c>
      <c r="B22" s="39">
        <v>900</v>
      </c>
      <c r="C22" s="55" t="s">
        <v>31</v>
      </c>
      <c r="D22" s="28">
        <f>SUM(D23:D25)</f>
        <v>11528.5</v>
      </c>
    </row>
    <row r="23" spans="1:4" ht="44.25" customHeight="1">
      <c r="A23" s="20" t="s">
        <v>32</v>
      </c>
      <c r="B23" s="40">
        <v>900</v>
      </c>
      <c r="C23" s="57" t="s">
        <v>33</v>
      </c>
      <c r="D23" s="30">
        <v>10405.5</v>
      </c>
    </row>
    <row r="24" spans="1:4" ht="40.5" customHeight="1">
      <c r="A24" s="20" t="s">
        <v>34</v>
      </c>
      <c r="B24" s="40">
        <v>900</v>
      </c>
      <c r="C24" s="57" t="s">
        <v>35</v>
      </c>
      <c r="D24" s="30">
        <v>1123</v>
      </c>
    </row>
    <row r="25" spans="1:4" ht="48" hidden="1" customHeight="1">
      <c r="A25" s="20" t="s">
        <v>36</v>
      </c>
      <c r="B25" s="43">
        <v>900</v>
      </c>
      <c r="C25" s="58" t="s">
        <v>37</v>
      </c>
      <c r="D25" s="30">
        <v>0</v>
      </c>
    </row>
    <row r="26" spans="1:4" ht="15" customHeight="1">
      <c r="A26" s="19" t="s">
        <v>38</v>
      </c>
      <c r="B26" s="42" t="s">
        <v>39</v>
      </c>
      <c r="C26" s="55" t="s">
        <v>40</v>
      </c>
      <c r="D26" s="28">
        <f>SUM(D27)</f>
        <v>223.6</v>
      </c>
    </row>
    <row r="27" spans="1:4" ht="15" customHeight="1">
      <c r="A27" s="20" t="s">
        <v>41</v>
      </c>
      <c r="B27" s="41" t="s">
        <v>39</v>
      </c>
      <c r="C27" s="56" t="s">
        <v>42</v>
      </c>
      <c r="D27" s="30">
        <v>223.6</v>
      </c>
    </row>
    <row r="28" spans="1:4" ht="15" hidden="1" customHeight="1">
      <c r="A28" s="21" t="s">
        <v>43</v>
      </c>
      <c r="B28" s="39">
        <v>900</v>
      </c>
      <c r="C28" s="55" t="s">
        <v>44</v>
      </c>
      <c r="D28" s="31"/>
    </row>
    <row r="29" spans="1:4" ht="24.75" hidden="1" customHeight="1">
      <c r="A29" s="22" t="s">
        <v>45</v>
      </c>
      <c r="B29" s="40">
        <v>902</v>
      </c>
      <c r="C29" s="56" t="s">
        <v>46</v>
      </c>
      <c r="D29" s="30"/>
    </row>
    <row r="30" spans="1:4" ht="24.75" hidden="1" customHeight="1">
      <c r="A30" s="22" t="s">
        <v>45</v>
      </c>
      <c r="B30" s="40">
        <v>903</v>
      </c>
      <c r="C30" s="56" t="s">
        <v>46</v>
      </c>
      <c r="D30" s="30"/>
    </row>
    <row r="31" spans="1:4" ht="24.75" hidden="1" customHeight="1">
      <c r="A31" s="22" t="s">
        <v>45</v>
      </c>
      <c r="B31" s="40">
        <v>904</v>
      </c>
      <c r="C31" s="56" t="s">
        <v>46</v>
      </c>
      <c r="D31" s="30"/>
    </row>
    <row r="32" spans="1:4" ht="15.75">
      <c r="A32" s="19" t="s">
        <v>43</v>
      </c>
      <c r="B32" s="44" t="s">
        <v>47</v>
      </c>
      <c r="C32" s="55" t="s">
        <v>48</v>
      </c>
      <c r="D32" s="31">
        <f>D34+D35+D33</f>
        <v>6299.9</v>
      </c>
    </row>
    <row r="33" spans="1:4" ht="25.5">
      <c r="A33" s="20" t="s">
        <v>49</v>
      </c>
      <c r="B33" s="45" t="s">
        <v>25</v>
      </c>
      <c r="C33" s="56" t="s">
        <v>50</v>
      </c>
      <c r="D33" s="30">
        <v>271.89999999999998</v>
      </c>
    </row>
    <row r="34" spans="1:4" ht="21" customHeight="1">
      <c r="A34" s="20" t="s">
        <v>51</v>
      </c>
      <c r="B34" s="45" t="s">
        <v>52</v>
      </c>
      <c r="C34" s="56" t="s">
        <v>53</v>
      </c>
      <c r="D34" s="30">
        <v>6022.6</v>
      </c>
    </row>
    <row r="35" spans="1:4" ht="17.25" customHeight="1">
      <c r="A35" s="20" t="s">
        <v>54</v>
      </c>
      <c r="B35" s="45" t="s">
        <v>52</v>
      </c>
      <c r="C35" s="56" t="s">
        <v>55</v>
      </c>
      <c r="D35" s="30">
        <v>5.4</v>
      </c>
    </row>
    <row r="36" spans="1:4" ht="15" customHeight="1">
      <c r="A36" s="19" t="s">
        <v>56</v>
      </c>
      <c r="B36" s="39">
        <v>900</v>
      </c>
      <c r="C36" s="55" t="s">
        <v>57</v>
      </c>
      <c r="D36" s="28">
        <f>SUM(D38:D38)</f>
        <v>2360.3000000000002</v>
      </c>
    </row>
    <row r="37" spans="1:4" ht="38.25" hidden="1">
      <c r="A37" s="20" t="s">
        <v>127</v>
      </c>
      <c r="B37" s="40">
        <v>900</v>
      </c>
      <c r="C37" s="56" t="s">
        <v>152</v>
      </c>
      <c r="D37" s="28"/>
    </row>
    <row r="38" spans="1:4" ht="29.25" customHeight="1">
      <c r="A38" s="20" t="s">
        <v>58</v>
      </c>
      <c r="B38" s="40">
        <v>900</v>
      </c>
      <c r="C38" s="56" t="s">
        <v>59</v>
      </c>
      <c r="D38" s="30">
        <v>2360.3000000000002</v>
      </c>
    </row>
    <row r="39" spans="1:4" ht="15" customHeight="1" thickBot="1">
      <c r="A39" s="19" t="s">
        <v>60</v>
      </c>
      <c r="B39" s="44" t="s">
        <v>47</v>
      </c>
      <c r="C39" s="59" t="s">
        <v>61</v>
      </c>
      <c r="D39" s="32">
        <v>1420</v>
      </c>
    </row>
    <row r="40" spans="1:4" ht="15" hidden="1" customHeight="1">
      <c r="A40" s="19" t="s">
        <v>62</v>
      </c>
      <c r="B40" s="44" t="s">
        <v>47</v>
      </c>
      <c r="C40" s="55" t="s">
        <v>63</v>
      </c>
      <c r="D40" s="31">
        <f>SUM(D41,D42)</f>
        <v>0</v>
      </c>
    </row>
    <row r="41" spans="1:4" ht="15" hidden="1" customHeight="1">
      <c r="A41" s="20" t="s">
        <v>64</v>
      </c>
      <c r="B41" s="45" t="s">
        <v>47</v>
      </c>
      <c r="C41" s="56" t="s">
        <v>65</v>
      </c>
      <c r="D41" s="29">
        <v>0</v>
      </c>
    </row>
    <row r="42" spans="1:4" ht="15" hidden="1" customHeight="1">
      <c r="A42" s="20" t="s">
        <v>66</v>
      </c>
      <c r="B42" s="45" t="s">
        <v>47</v>
      </c>
      <c r="C42" s="56" t="s">
        <v>67</v>
      </c>
      <c r="D42" s="29">
        <v>0</v>
      </c>
    </row>
    <row r="43" spans="1:4" ht="29.25" hidden="1" customHeight="1">
      <c r="A43" s="23" t="s">
        <v>68</v>
      </c>
      <c r="B43" s="44" t="s">
        <v>69</v>
      </c>
      <c r="C43" s="59" t="s">
        <v>70</v>
      </c>
      <c r="D43" s="31"/>
    </row>
    <row r="44" spans="1:4" ht="31.5" hidden="1" customHeight="1" thickBot="1">
      <c r="A44" s="24" t="s">
        <v>71</v>
      </c>
      <c r="B44" s="46">
        <v>901</v>
      </c>
      <c r="C44" s="60" t="s">
        <v>72</v>
      </c>
      <c r="D44" s="33"/>
    </row>
    <row r="45" spans="1:4" ht="19.5" customHeight="1" thickBot="1">
      <c r="A45" s="6" t="s">
        <v>73</v>
      </c>
      <c r="B45" s="47" t="s">
        <v>47</v>
      </c>
      <c r="C45" s="53" t="s">
        <v>74</v>
      </c>
      <c r="D45" s="7">
        <f>D46+D49+D64+D78+D88</f>
        <v>191931.80000000002</v>
      </c>
    </row>
    <row r="46" spans="1:4" ht="29.25" customHeight="1">
      <c r="A46" s="18" t="s">
        <v>75</v>
      </c>
      <c r="B46" s="38">
        <v>901</v>
      </c>
      <c r="C46" s="54" t="s">
        <v>76</v>
      </c>
      <c r="D46" s="27">
        <v>42260.5</v>
      </c>
    </row>
    <row r="47" spans="1:4" ht="20.25" customHeight="1">
      <c r="A47" s="20" t="s">
        <v>77</v>
      </c>
      <c r="B47" s="48">
        <v>901</v>
      </c>
      <c r="C47" s="61" t="s">
        <v>78</v>
      </c>
      <c r="D47" s="30">
        <v>32757.1</v>
      </c>
    </row>
    <row r="48" spans="1:4" ht="27.75" customHeight="1">
      <c r="A48" s="20" t="s">
        <v>79</v>
      </c>
      <c r="B48" s="48">
        <v>901</v>
      </c>
      <c r="C48" s="61" t="s">
        <v>80</v>
      </c>
      <c r="D48" s="30">
        <v>9503.4</v>
      </c>
    </row>
    <row r="49" spans="1:4" ht="30">
      <c r="A49" s="19" t="s">
        <v>81</v>
      </c>
      <c r="B49" s="44" t="s">
        <v>47</v>
      </c>
      <c r="C49" s="62" t="s">
        <v>82</v>
      </c>
      <c r="D49" s="31">
        <f>SUM(D50:D63)</f>
        <v>1486.3</v>
      </c>
    </row>
    <row r="50" spans="1:4" ht="25.5" hidden="1">
      <c r="A50" s="20" t="s">
        <v>131</v>
      </c>
      <c r="B50" s="65" t="s">
        <v>25</v>
      </c>
      <c r="C50" s="66" t="s">
        <v>137</v>
      </c>
      <c r="D50" s="30"/>
    </row>
    <row r="51" spans="1:4" ht="43.5" hidden="1" customHeight="1">
      <c r="A51" s="20" t="s">
        <v>138</v>
      </c>
      <c r="B51" s="67">
        <v>901</v>
      </c>
      <c r="C51" s="61" t="s">
        <v>83</v>
      </c>
      <c r="D51" s="30"/>
    </row>
    <row r="52" spans="1:4" ht="33" hidden="1" customHeight="1">
      <c r="A52" s="20" t="s">
        <v>139</v>
      </c>
      <c r="B52" s="67">
        <v>901</v>
      </c>
      <c r="C52" s="61" t="s">
        <v>84</v>
      </c>
      <c r="D52" s="30"/>
    </row>
    <row r="53" spans="1:4" ht="41.25" hidden="1" customHeight="1">
      <c r="A53" s="20" t="s">
        <v>128</v>
      </c>
      <c r="B53" s="67">
        <v>900</v>
      </c>
      <c r="C53" s="61" t="s">
        <v>83</v>
      </c>
      <c r="D53" s="30"/>
    </row>
    <row r="54" spans="1:4" ht="44.25" hidden="1" customHeight="1">
      <c r="A54" s="20" t="s">
        <v>129</v>
      </c>
      <c r="B54" s="67">
        <v>906</v>
      </c>
      <c r="C54" s="61" t="s">
        <v>83</v>
      </c>
      <c r="D54" s="30"/>
    </row>
    <row r="55" spans="1:4" ht="44.25" hidden="1" customHeight="1">
      <c r="A55" s="20" t="s">
        <v>130</v>
      </c>
      <c r="B55" s="67">
        <v>906</v>
      </c>
      <c r="C55" s="61" t="s">
        <v>140</v>
      </c>
      <c r="D55" s="30"/>
    </row>
    <row r="56" spans="1:4" ht="54" hidden="1" customHeight="1">
      <c r="A56" s="20" t="s">
        <v>141</v>
      </c>
      <c r="B56" s="67">
        <v>900</v>
      </c>
      <c r="C56" s="61" t="s">
        <v>83</v>
      </c>
      <c r="D56" s="30"/>
    </row>
    <row r="57" spans="1:4" ht="54" hidden="1" customHeight="1">
      <c r="A57" s="20" t="s">
        <v>132</v>
      </c>
      <c r="B57" s="67">
        <v>906</v>
      </c>
      <c r="C57" s="61" t="s">
        <v>83</v>
      </c>
      <c r="D57" s="30"/>
    </row>
    <row r="58" spans="1:4" ht="54" hidden="1" customHeight="1">
      <c r="A58" s="20" t="s">
        <v>133</v>
      </c>
      <c r="B58" s="67">
        <v>906</v>
      </c>
      <c r="C58" s="61" t="s">
        <v>83</v>
      </c>
      <c r="D58" s="30"/>
    </row>
    <row r="59" spans="1:4" ht="54" customHeight="1">
      <c r="A59" s="20" t="s">
        <v>134</v>
      </c>
      <c r="B59" s="67">
        <v>906</v>
      </c>
      <c r="C59" s="61" t="s">
        <v>83</v>
      </c>
      <c r="D59" s="30">
        <v>1042</v>
      </c>
    </row>
    <row r="60" spans="1:4" ht="33" hidden="1" customHeight="1">
      <c r="A60" s="20" t="s">
        <v>135</v>
      </c>
      <c r="B60" s="67">
        <v>906</v>
      </c>
      <c r="C60" s="61" t="s">
        <v>83</v>
      </c>
      <c r="D60" s="30"/>
    </row>
    <row r="61" spans="1:4" ht="25.5" hidden="1">
      <c r="A61" s="20" t="s">
        <v>136</v>
      </c>
      <c r="B61" s="67">
        <v>900</v>
      </c>
      <c r="C61" s="61" t="s">
        <v>142</v>
      </c>
      <c r="D61" s="30"/>
    </row>
    <row r="62" spans="1:4" ht="55.5" hidden="1" customHeight="1">
      <c r="A62" s="20" t="s">
        <v>149</v>
      </c>
      <c r="B62" s="67">
        <v>906</v>
      </c>
      <c r="C62" s="61" t="s">
        <v>83</v>
      </c>
      <c r="D62" s="30"/>
    </row>
    <row r="63" spans="1:4" ht="40.5" customHeight="1">
      <c r="A63" s="20" t="s">
        <v>117</v>
      </c>
      <c r="B63" s="67">
        <v>900</v>
      </c>
      <c r="C63" s="61" t="s">
        <v>84</v>
      </c>
      <c r="D63" s="30">
        <v>444.3</v>
      </c>
    </row>
    <row r="64" spans="1:4" ht="15.75">
      <c r="A64" s="19" t="s">
        <v>85</v>
      </c>
      <c r="B64" s="44" t="s">
        <v>47</v>
      </c>
      <c r="C64" s="63" t="s">
        <v>86</v>
      </c>
      <c r="D64" s="31">
        <f>SUM(D65:D77)</f>
        <v>145981.1</v>
      </c>
    </row>
    <row r="65" spans="1:4" ht="34.5" hidden="1" customHeight="1">
      <c r="A65" s="20" t="s">
        <v>87</v>
      </c>
      <c r="B65" s="48">
        <v>900</v>
      </c>
      <c r="C65" s="61" t="s">
        <v>88</v>
      </c>
      <c r="D65" s="30">
        <v>0</v>
      </c>
    </row>
    <row r="66" spans="1:4" ht="30.75" hidden="1" customHeight="1">
      <c r="A66" s="20" t="s">
        <v>89</v>
      </c>
      <c r="B66" s="48">
        <v>906</v>
      </c>
      <c r="C66" s="61" t="s">
        <v>90</v>
      </c>
      <c r="D66" s="30">
        <v>0</v>
      </c>
    </row>
    <row r="67" spans="1:4" ht="37.5" customHeight="1">
      <c r="A67" s="20" t="s">
        <v>91</v>
      </c>
      <c r="B67" s="48">
        <v>900</v>
      </c>
      <c r="C67" s="61" t="s">
        <v>92</v>
      </c>
      <c r="D67" s="30">
        <v>3763.1</v>
      </c>
    </row>
    <row r="68" spans="1:4" ht="26.25" customHeight="1">
      <c r="A68" s="20" t="s">
        <v>93</v>
      </c>
      <c r="B68" s="48">
        <v>900</v>
      </c>
      <c r="C68" s="61" t="s">
        <v>94</v>
      </c>
      <c r="D68" s="30">
        <v>352</v>
      </c>
    </row>
    <row r="69" spans="1:4" ht="15" customHeight="1">
      <c r="A69" s="20" t="s">
        <v>95</v>
      </c>
      <c r="B69" s="48">
        <v>900</v>
      </c>
      <c r="C69" s="61" t="s">
        <v>96</v>
      </c>
      <c r="D69" s="30">
        <v>605.20000000000005</v>
      </c>
    </row>
    <row r="70" spans="1:4" ht="27.75" customHeight="1">
      <c r="A70" s="20" t="s">
        <v>97</v>
      </c>
      <c r="B70" s="48">
        <v>900</v>
      </c>
      <c r="C70" s="61" t="s">
        <v>98</v>
      </c>
      <c r="D70" s="30">
        <v>609.70000000000005</v>
      </c>
    </row>
    <row r="71" spans="1:4" ht="15" customHeight="1">
      <c r="A71" s="20" t="s">
        <v>99</v>
      </c>
      <c r="B71" s="48">
        <v>901</v>
      </c>
      <c r="C71" s="61" t="s">
        <v>100</v>
      </c>
      <c r="D71" s="30">
        <v>210.3</v>
      </c>
    </row>
    <row r="72" spans="1:4" ht="15" customHeight="1">
      <c r="A72" s="20" t="s">
        <v>101</v>
      </c>
      <c r="B72" s="48">
        <v>906</v>
      </c>
      <c r="C72" s="61" t="s">
        <v>102</v>
      </c>
      <c r="D72" s="30">
        <v>2239.9</v>
      </c>
    </row>
    <row r="73" spans="1:4" ht="18.75" customHeight="1">
      <c r="A73" s="20" t="s">
        <v>103</v>
      </c>
      <c r="B73" s="48">
        <v>900</v>
      </c>
      <c r="C73" s="61" t="s">
        <v>104</v>
      </c>
      <c r="D73" s="30">
        <v>605.20000000000005</v>
      </c>
    </row>
    <row r="74" spans="1:4" ht="49.5" customHeight="1">
      <c r="A74" s="20" t="s">
        <v>126</v>
      </c>
      <c r="B74" s="48">
        <v>900</v>
      </c>
      <c r="C74" s="61" t="s">
        <v>150</v>
      </c>
      <c r="D74" s="30">
        <v>0.7</v>
      </c>
    </row>
    <row r="75" spans="1:4" ht="41.25" customHeight="1">
      <c r="A75" s="20" t="s">
        <v>125</v>
      </c>
      <c r="B75" s="48">
        <v>900</v>
      </c>
      <c r="C75" s="61" t="s">
        <v>151</v>
      </c>
      <c r="D75" s="30">
        <v>809.1</v>
      </c>
    </row>
    <row r="76" spans="1:4" ht="36" customHeight="1">
      <c r="A76" s="20" t="s">
        <v>118</v>
      </c>
      <c r="B76" s="48">
        <v>906</v>
      </c>
      <c r="C76" s="61" t="s">
        <v>105</v>
      </c>
      <c r="D76" s="30">
        <v>40806.400000000001</v>
      </c>
    </row>
    <row r="77" spans="1:4" ht="40.5" customHeight="1">
      <c r="A77" s="20" t="s">
        <v>121</v>
      </c>
      <c r="B77" s="48">
        <v>906</v>
      </c>
      <c r="C77" s="61" t="s">
        <v>105</v>
      </c>
      <c r="D77" s="30">
        <v>95979.5</v>
      </c>
    </row>
    <row r="78" spans="1:4" ht="15" customHeight="1">
      <c r="A78" s="19" t="s">
        <v>106</v>
      </c>
      <c r="B78" s="49" t="s">
        <v>47</v>
      </c>
      <c r="C78" s="62" t="s">
        <v>107</v>
      </c>
      <c r="D78" s="31">
        <f>SUM(D79:D85)</f>
        <v>2203.8999999999996</v>
      </c>
    </row>
    <row r="79" spans="1:4" ht="43.5" customHeight="1">
      <c r="A79" s="20" t="s">
        <v>108</v>
      </c>
      <c r="B79" s="50" t="s">
        <v>25</v>
      </c>
      <c r="C79" s="61" t="s">
        <v>109</v>
      </c>
      <c r="D79" s="30">
        <v>623.1</v>
      </c>
    </row>
    <row r="80" spans="1:4" ht="43.5" customHeight="1">
      <c r="A80" s="20" t="s">
        <v>108</v>
      </c>
      <c r="B80" s="50" t="s">
        <v>69</v>
      </c>
      <c r="C80" s="61" t="s">
        <v>109</v>
      </c>
      <c r="D80" s="30">
        <v>837.6</v>
      </c>
    </row>
    <row r="81" spans="1:4" ht="43.5" hidden="1" customHeight="1">
      <c r="A81" s="20" t="s">
        <v>108</v>
      </c>
      <c r="B81" s="50" t="s">
        <v>52</v>
      </c>
      <c r="C81" s="61" t="s">
        <v>109</v>
      </c>
      <c r="D81" s="30"/>
    </row>
    <row r="82" spans="1:4" ht="43.5" customHeight="1">
      <c r="A82" s="20" t="s">
        <v>108</v>
      </c>
      <c r="B82" s="50" t="s">
        <v>122</v>
      </c>
      <c r="C82" s="61" t="s">
        <v>109</v>
      </c>
      <c r="D82" s="30">
        <v>52</v>
      </c>
    </row>
    <row r="83" spans="1:4" ht="43.5" hidden="1" customHeight="1">
      <c r="A83" s="20" t="s">
        <v>143</v>
      </c>
      <c r="B83" s="69" t="s">
        <v>52</v>
      </c>
      <c r="C83" s="61" t="s">
        <v>148</v>
      </c>
      <c r="D83" s="30"/>
    </row>
    <row r="84" spans="1:4" ht="54" customHeight="1">
      <c r="A84" s="20" t="s">
        <v>115</v>
      </c>
      <c r="B84" s="48">
        <v>900</v>
      </c>
      <c r="C84" s="61" t="s">
        <v>116</v>
      </c>
      <c r="D84" s="30">
        <v>663</v>
      </c>
    </row>
    <row r="85" spans="1:4" ht="56.25" customHeight="1" thickBot="1">
      <c r="A85" s="20" t="s">
        <v>110</v>
      </c>
      <c r="B85" s="51">
        <v>906</v>
      </c>
      <c r="C85" s="61" t="s">
        <v>111</v>
      </c>
      <c r="D85" s="30">
        <v>28.2</v>
      </c>
    </row>
    <row r="86" spans="1:4" ht="55.5" hidden="1" customHeight="1">
      <c r="A86" s="19" t="s">
        <v>144</v>
      </c>
      <c r="B86" s="68">
        <v>901</v>
      </c>
      <c r="C86" s="62" t="s">
        <v>145</v>
      </c>
      <c r="D86" s="31"/>
    </row>
    <row r="87" spans="1:4" ht="41.25" hidden="1" customHeight="1">
      <c r="A87" s="20" t="s">
        <v>146</v>
      </c>
      <c r="B87" s="69" t="s">
        <v>69</v>
      </c>
      <c r="C87" s="61" t="s">
        <v>147</v>
      </c>
      <c r="D87" s="70"/>
    </row>
    <row r="88" spans="1:4" ht="30" hidden="1">
      <c r="A88" s="19" t="s">
        <v>68</v>
      </c>
      <c r="B88" s="44" t="s">
        <v>47</v>
      </c>
      <c r="C88" s="59" t="s">
        <v>112</v>
      </c>
      <c r="D88" s="31">
        <f>D89</f>
        <v>0</v>
      </c>
    </row>
    <row r="89" spans="1:4" ht="31.5" hidden="1" customHeight="1" thickBot="1">
      <c r="A89" s="20" t="s">
        <v>71</v>
      </c>
      <c r="B89" s="52" t="s">
        <v>47</v>
      </c>
      <c r="C89" s="64" t="s">
        <v>113</v>
      </c>
      <c r="D89" s="33">
        <v>0</v>
      </c>
    </row>
    <row r="90" spans="1:4" ht="15.75" thickBot="1">
      <c r="A90" s="25" t="s">
        <v>114</v>
      </c>
      <c r="B90" s="34"/>
      <c r="C90" s="35"/>
      <c r="D90" s="7">
        <f>SUM(D10,D45)</f>
        <v>243648.80000000002</v>
      </c>
    </row>
    <row r="92" spans="1:4" ht="14.25">
      <c r="C92" s="9"/>
    </row>
    <row r="94" spans="1:4" ht="14.25">
      <c r="A94" s="10"/>
      <c r="B94" s="11"/>
      <c r="C94" s="9"/>
    </row>
    <row r="96" spans="1:4">
      <c r="A96" s="12"/>
      <c r="B96" s="13"/>
    </row>
    <row r="97" spans="1:2" ht="13.5">
      <c r="A97" s="14"/>
      <c r="B97" s="15"/>
    </row>
    <row r="98" spans="1:2" ht="13.5">
      <c r="A98" s="14"/>
      <c r="B98" s="15"/>
    </row>
    <row r="99" spans="1:2" ht="13.5">
      <c r="A99" s="14"/>
      <c r="B99" s="15"/>
    </row>
    <row r="100" spans="1:2">
      <c r="A100" s="16"/>
      <c r="B100" s="15"/>
    </row>
    <row r="101" spans="1:2">
      <c r="A101" s="16"/>
      <c r="B101" s="15"/>
    </row>
    <row r="102" spans="1:2">
      <c r="A102" s="16"/>
      <c r="B102" s="15"/>
    </row>
    <row r="103" spans="1:2">
      <c r="A103" s="16"/>
      <c r="B103" s="15"/>
    </row>
  </sheetData>
  <mergeCells count="6">
    <mergeCell ref="C5:D5"/>
    <mergeCell ref="C4:D4"/>
    <mergeCell ref="D8:D9"/>
    <mergeCell ref="A6:C6"/>
    <mergeCell ref="A8:A9"/>
    <mergeCell ref="B8:C8"/>
  </mergeCells>
  <phoneticPr fontId="0" type="noConversion"/>
  <pageMargins left="0.74803149606299213" right="0.74803149606299213" top="0.19685039370078741" bottom="0.19685039370078741" header="0.51181102362204722" footer="0.51181102362204722"/>
  <pageSetup paperSize="9" scale="5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C18:I18"/>
  <sheetViews>
    <sheetView workbookViewId="0">
      <selection activeCell="C19" sqref="C19:L100"/>
    </sheetView>
  </sheetViews>
  <sheetFormatPr defaultRowHeight="12.75"/>
  <sheetData>
    <row r="18" spans="3:9">
      <c r="C18" s="3"/>
      <c r="D18" s="3"/>
      <c r="E18" s="3"/>
      <c r="F18" s="3"/>
      <c r="G18" s="3"/>
      <c r="H18" s="3"/>
      <c r="I18" s="3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WareZ Provider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www.PHILka.RU</dc:creator>
  <cp:lastModifiedBy>www.PHILka.RU</cp:lastModifiedBy>
  <cp:lastPrinted>2014-11-13T13:11:16Z</cp:lastPrinted>
  <dcterms:created xsi:type="dcterms:W3CDTF">2013-11-01T10:47:27Z</dcterms:created>
  <dcterms:modified xsi:type="dcterms:W3CDTF">2014-11-13T14:39:03Z</dcterms:modified>
</cp:coreProperties>
</file>